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4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/>
  <c r="R14" i="1"/>
  <c r="G19" i="1"/>
  <c r="Q14" i="1"/>
  <c r="F19" i="1"/>
  <c r="P14" i="1"/>
  <c r="E19" i="1"/>
  <c r="M14" i="1"/>
  <c r="L14" i="1"/>
  <c r="K14" i="1"/>
  <c r="J14" i="1"/>
  <c r="I14" i="1"/>
  <c r="H14" i="1"/>
  <c r="H18" i="1" s="1"/>
  <c r="G14" i="1"/>
  <c r="G18" i="1" s="1"/>
  <c r="G21" i="1" s="1"/>
  <c r="F14" i="1"/>
  <c r="F18" i="1" s="1"/>
  <c r="E14" i="1"/>
  <c r="E18" i="1" s="1"/>
  <c r="E21" i="1" s="1"/>
  <c r="L19" i="1"/>
  <c r="K19" i="1"/>
  <c r="I18" i="1"/>
  <c r="I21" i="1" s="1"/>
  <c r="M21" i="1" l="1"/>
  <c r="F21" i="1"/>
  <c r="K21" i="1" s="1"/>
  <c r="K18" i="1"/>
  <c r="H21" i="1"/>
  <c r="L21" i="1" s="1"/>
  <c r="L18" i="1"/>
  <c r="M19" i="1"/>
  <c r="N19" i="1"/>
  <c r="N14" i="1"/>
  <c r="N18" i="1" s="1"/>
  <c r="O18" i="1"/>
  <c r="O21" i="1" s="1"/>
  <c r="N21" i="1" s="1"/>
  <c r="M18" i="1"/>
  <c r="D15" i="1"/>
</calcChain>
</file>

<file path=xl/sharedStrings.xml><?xml version="1.0" encoding="utf-8"?>
<sst xmlns="http://schemas.openxmlformats.org/spreadsheetml/2006/main" count="90" uniqueCount="57">
  <si>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</si>
  <si>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</si>
  <si>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</si>
  <si>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</si>
  <si>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</si>
  <si>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</si>
  <si>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</si>
  <si>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</si>
  <si>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</si>
  <si>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</si>
  <si>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</si>
  <si>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</si>
  <si>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</si>
  <si>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</si>
  <si>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</si>
  <si>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</si>
  <si>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</si>
  <si>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</si>
  <si>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</si>
  <si>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</si>
  <si>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</si>
  <si>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</si>
  <si>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</si>
  <si>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</si>
  <si>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</si>
  <si>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</si>
  <si>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</si>
  <si>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</si>
  <si>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</si>
  <si>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</si>
  <si>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</si>
  <si>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</si>
  <si>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</si>
  <si>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</si>
  <si>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</si>
  <si>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</si>
  <si>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</si>
  <si>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</si>
  <si>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</si>
  <si>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</si>
  <si>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Sanna Konstari</t>
  </si>
  <si>
    <t>6.</t>
  </si>
  <si>
    <t>Pesäkarhut  2</t>
  </si>
  <si>
    <t>suomensarja</t>
  </si>
  <si>
    <t>ykköspesis</t>
  </si>
  <si>
    <t>play off</t>
  </si>
  <si>
    <t>KöLa</t>
  </si>
  <si>
    <t>Pesäkarhut = Pesäkarhut, Pori  (1985)</t>
  </si>
  <si>
    <t>KöLa = Köyliön Lallit  (1946)</t>
  </si>
  <si>
    <t>13.05. 2009  Lipottaret - TyTe  2-0  (3-1, 2-1)</t>
  </si>
  <si>
    <t>8.  ottelu</t>
  </si>
  <si>
    <t>01.07. 2009  TyTe - Lipottaret  0-2  (1-2, 3-6)</t>
  </si>
  <si>
    <t xml:space="preserve">  22 v   0 kk 26 pv</t>
  </si>
  <si>
    <t xml:space="preserve">  22 v   2 kk 14 pv</t>
  </si>
  <si>
    <t>17.4.1987   Paimio</t>
  </si>
  <si>
    <t>Lippo Juniorit = Oulun Lippo Juniorit  (2003)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</si>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</sst>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4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2003</v>
      </c>
      <c r="C4" s="81"/>
      <c r="D4" s="82" t="s">
        <v>42</v>
      </c>
      <c r="E4" s="81"/>
      <c r="F4" s="84" t="s">
        <v>43</v>
      </c>
      <c r="G4" s="81"/>
      <c r="H4" s="81"/>
      <c r="I4" s="81"/>
      <c r="J4" s="81"/>
      <c r="K4" s="81"/>
      <c r="L4" s="81"/>
      <c r="M4" s="81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2004</v>
      </c>
      <c r="C5" s="81"/>
      <c r="D5" s="82" t="s">
        <v>42</v>
      </c>
      <c r="E5" s="81"/>
      <c r="F5" s="84" t="s">
        <v>43</v>
      </c>
      <c r="G5" s="81"/>
      <c r="H5" s="81"/>
      <c r="I5" s="81"/>
      <c r="J5" s="81"/>
      <c r="K5" s="81"/>
      <c r="L5" s="81"/>
      <c r="M5" s="81"/>
      <c r="N5" s="8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2005</v>
      </c>
      <c r="C6" s="81"/>
      <c r="D6" s="82" t="s">
        <v>42</v>
      </c>
      <c r="E6" s="81"/>
      <c r="F6" s="84" t="s">
        <v>43</v>
      </c>
      <c r="G6" s="81"/>
      <c r="H6" s="81"/>
      <c r="I6" s="81"/>
      <c r="J6" s="81"/>
      <c r="K6" s="81"/>
      <c r="L6" s="81"/>
      <c r="M6" s="81"/>
      <c r="N6" s="8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2006</v>
      </c>
      <c r="C7" s="85"/>
      <c r="D7" s="86" t="s">
        <v>42</v>
      </c>
      <c r="E7" s="85"/>
      <c r="F7" s="88" t="s">
        <v>44</v>
      </c>
      <c r="G7" s="90"/>
      <c r="H7" s="89"/>
      <c r="I7" s="85"/>
      <c r="J7" s="85"/>
      <c r="K7" s="85"/>
      <c r="L7" s="85"/>
      <c r="M7" s="85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5">
        <v>2007</v>
      </c>
      <c r="C8" s="85"/>
      <c r="D8" s="86" t="s">
        <v>42</v>
      </c>
      <c r="E8" s="85"/>
      <c r="F8" s="88" t="s">
        <v>44</v>
      </c>
      <c r="G8" s="90"/>
      <c r="H8" s="89"/>
      <c r="I8" s="85"/>
      <c r="J8" s="85"/>
      <c r="K8" s="85"/>
      <c r="L8" s="85"/>
      <c r="M8" s="85"/>
      <c r="N8" s="87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5">
        <v>2008</v>
      </c>
      <c r="C9" s="85"/>
      <c r="D9" s="86" t="s">
        <v>42</v>
      </c>
      <c r="E9" s="85"/>
      <c r="F9" s="88" t="s">
        <v>44</v>
      </c>
      <c r="G9" s="90"/>
      <c r="H9" s="89"/>
      <c r="I9" s="85"/>
      <c r="J9" s="85"/>
      <c r="K9" s="85"/>
      <c r="L9" s="85"/>
      <c r="M9" s="85"/>
      <c r="N9" s="87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2009</v>
      </c>
      <c r="C10" s="27" t="s">
        <v>41</v>
      </c>
      <c r="D10" s="28" t="s">
        <v>56</v>
      </c>
      <c r="E10" s="27">
        <v>19</v>
      </c>
      <c r="F10" s="27">
        <v>0</v>
      </c>
      <c r="G10" s="27">
        <v>2</v>
      </c>
      <c r="H10" s="27">
        <v>0</v>
      </c>
      <c r="I10" s="27">
        <v>11</v>
      </c>
      <c r="J10" s="27">
        <v>2</v>
      </c>
      <c r="K10" s="27">
        <v>4</v>
      </c>
      <c r="L10" s="27">
        <v>3</v>
      </c>
      <c r="M10" s="27">
        <v>2</v>
      </c>
      <c r="N10" s="29">
        <v>0.17699999999999999</v>
      </c>
      <c r="O10" s="25">
        <f>PRODUCT(I10/N10)</f>
        <v>62.146892655367232</v>
      </c>
      <c r="P10" s="27">
        <v>3</v>
      </c>
      <c r="Q10" s="27">
        <v>0</v>
      </c>
      <c r="R10" s="27">
        <v>0</v>
      </c>
      <c r="S10" s="27">
        <v>0</v>
      </c>
      <c r="T10" s="27">
        <v>3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5">
        <v>2010</v>
      </c>
      <c r="C11" s="85"/>
      <c r="D11" s="86" t="s">
        <v>46</v>
      </c>
      <c r="E11" s="85"/>
      <c r="F11" s="88" t="s">
        <v>44</v>
      </c>
      <c r="G11" s="90"/>
      <c r="H11" s="89"/>
      <c r="I11" s="85"/>
      <c r="J11" s="85"/>
      <c r="K11" s="85"/>
      <c r="L11" s="85"/>
      <c r="M11" s="85"/>
      <c r="N11" s="87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5">
        <v>2011</v>
      </c>
      <c r="C12" s="85"/>
      <c r="D12" s="86" t="s">
        <v>46</v>
      </c>
      <c r="E12" s="85"/>
      <c r="F12" s="88" t="s">
        <v>44</v>
      </c>
      <c r="G12" s="90"/>
      <c r="H12" s="89"/>
      <c r="I12" s="85"/>
      <c r="J12" s="85"/>
      <c r="K12" s="85"/>
      <c r="L12" s="85"/>
      <c r="M12" s="85"/>
      <c r="N12" s="87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2012</v>
      </c>
      <c r="C13" s="81"/>
      <c r="D13" s="82" t="s">
        <v>46</v>
      </c>
      <c r="E13" s="81"/>
      <c r="F13" s="84" t="s">
        <v>43</v>
      </c>
      <c r="G13" s="81"/>
      <c r="H13" s="81"/>
      <c r="I13" s="81"/>
      <c r="J13" s="81"/>
      <c r="K13" s="81"/>
      <c r="L13" s="81"/>
      <c r="M13" s="81"/>
      <c r="N13" s="83"/>
      <c r="O13" s="91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19</v>
      </c>
      <c r="F14" s="19">
        <f t="shared" si="0"/>
        <v>0</v>
      </c>
      <c r="G14" s="19">
        <f t="shared" si="0"/>
        <v>2</v>
      </c>
      <c r="H14" s="19">
        <f t="shared" si="0"/>
        <v>0</v>
      </c>
      <c r="I14" s="19">
        <f t="shared" si="0"/>
        <v>11</v>
      </c>
      <c r="J14" s="19">
        <f t="shared" si="0"/>
        <v>2</v>
      </c>
      <c r="K14" s="19">
        <f t="shared" si="0"/>
        <v>4</v>
      </c>
      <c r="L14" s="19">
        <f t="shared" si="0"/>
        <v>3</v>
      </c>
      <c r="M14" s="19">
        <f t="shared" si="0"/>
        <v>2</v>
      </c>
      <c r="N14" s="31">
        <f>PRODUCT(I14/O14)</f>
        <v>0.17699999999999999</v>
      </c>
      <c r="O14" s="92">
        <f>SUM(O10:O13)</f>
        <v>62.146892655367232</v>
      </c>
      <c r="P14" s="19">
        <f t="shared" ref="P14:AE14" si="1">SUM(P4:P13)</f>
        <v>3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3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</f>
        <v>11.333333333333332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39"/>
      <c r="D17" s="3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19" t="s">
        <v>21</v>
      </c>
      <c r="O17" s="25"/>
      <c r="P17" s="40" t="s">
        <v>33</v>
      </c>
      <c r="Q17" s="13"/>
      <c r="R17" s="13"/>
      <c r="S17" s="13"/>
      <c r="T17" s="41"/>
      <c r="U17" s="41"/>
      <c r="V17" s="41"/>
      <c r="W17" s="41"/>
      <c r="X17" s="41"/>
      <c r="Y17" s="13"/>
      <c r="Z17" s="13"/>
      <c r="AA17" s="13"/>
      <c r="AB17" s="12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17</v>
      </c>
      <c r="C18" s="13"/>
      <c r="D18" s="43"/>
      <c r="E18" s="27">
        <f>PRODUCT(E14)</f>
        <v>19</v>
      </c>
      <c r="F18" s="27">
        <f>PRODUCT(F14)</f>
        <v>0</v>
      </c>
      <c r="G18" s="27">
        <f>PRODUCT(G14)</f>
        <v>2</v>
      </c>
      <c r="H18" s="27">
        <f>PRODUCT(H14)</f>
        <v>0</v>
      </c>
      <c r="I18" s="27">
        <f>PRODUCT(I14)</f>
        <v>11</v>
      </c>
      <c r="J18" s="1"/>
      <c r="K18" s="44">
        <f>PRODUCT((F18+G18)/E18)</f>
        <v>0.10526315789473684</v>
      </c>
      <c r="L18" s="44">
        <f>PRODUCT(H18/E18)</f>
        <v>0</v>
      </c>
      <c r="M18" s="44">
        <f>PRODUCT(I18/E18)</f>
        <v>0.57894736842105265</v>
      </c>
      <c r="N18" s="29">
        <f>PRODUCT(N14)</f>
        <v>0.17699999999999999</v>
      </c>
      <c r="O18" s="25">
        <f>PRODUCT(O14)</f>
        <v>62.146892655367232</v>
      </c>
      <c r="P18" s="45" t="s">
        <v>34</v>
      </c>
      <c r="Q18" s="46"/>
      <c r="R18" s="46"/>
      <c r="S18" s="47" t="s">
        <v>49</v>
      </c>
      <c r="T18" s="47"/>
      <c r="U18" s="47"/>
      <c r="V18" s="47"/>
      <c r="W18" s="47"/>
      <c r="X18" s="47"/>
      <c r="Y18" s="47"/>
      <c r="Z18" s="47"/>
      <c r="AA18" s="47"/>
      <c r="AB18" s="48"/>
      <c r="AC18" s="47"/>
      <c r="AD18" s="49" t="s">
        <v>38</v>
      </c>
      <c r="AE18" s="49"/>
      <c r="AF18" s="50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>
        <f>PRODUCT(P14)</f>
        <v>3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3</v>
      </c>
      <c r="J19" s="1"/>
      <c r="K19" s="44">
        <f>PRODUCT((F19+G19)/E19)</f>
        <v>0</v>
      </c>
      <c r="L19" s="44">
        <f>PRODUCT(H19/E19)</f>
        <v>0</v>
      </c>
      <c r="M19" s="44">
        <f>PRODUCT(I19/E19)</f>
        <v>1</v>
      </c>
      <c r="N19" s="29">
        <f>PRODUCT(I19/O19)</f>
        <v>0.27272727272727271</v>
      </c>
      <c r="O19" s="25">
        <v>11</v>
      </c>
      <c r="P19" s="54" t="s">
        <v>35</v>
      </c>
      <c r="Q19" s="55"/>
      <c r="R19" s="55"/>
      <c r="S19" s="56" t="s">
        <v>51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50</v>
      </c>
      <c r="AE19" s="58"/>
      <c r="AF19" s="59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0" t="s">
        <v>19</v>
      </c>
      <c r="C20" s="61"/>
      <c r="D20" s="62"/>
      <c r="E20" s="30"/>
      <c r="F20" s="30"/>
      <c r="G20" s="30"/>
      <c r="H20" s="30"/>
      <c r="I20" s="30"/>
      <c r="J20" s="1"/>
      <c r="K20" s="63"/>
      <c r="L20" s="63"/>
      <c r="M20" s="63"/>
      <c r="N20" s="64"/>
      <c r="O20" s="25"/>
      <c r="P20" s="54" t="s">
        <v>36</v>
      </c>
      <c r="Q20" s="55"/>
      <c r="R20" s="55"/>
      <c r="S20" s="56"/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6"/>
      <c r="AE20" s="58"/>
      <c r="AF20" s="5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5" t="s">
        <v>20</v>
      </c>
      <c r="C21" s="66"/>
      <c r="D21" s="67"/>
      <c r="E21" s="19">
        <f>SUM(E18:E20)</f>
        <v>22</v>
      </c>
      <c r="F21" s="19">
        <f>SUM(F18:F20)</f>
        <v>0</v>
      </c>
      <c r="G21" s="19">
        <f>SUM(G18:G20)</f>
        <v>2</v>
      </c>
      <c r="H21" s="19">
        <f>SUM(H18:H20)</f>
        <v>0</v>
      </c>
      <c r="I21" s="19">
        <f>SUM(I18:I20)</f>
        <v>14</v>
      </c>
      <c r="J21" s="1"/>
      <c r="K21" s="68">
        <f>PRODUCT((F21+G21)/E21)</f>
        <v>9.0909090909090912E-2</v>
      </c>
      <c r="L21" s="68">
        <f>PRODUCT(H21/E21)</f>
        <v>0</v>
      </c>
      <c r="M21" s="68">
        <f>PRODUCT(I21/E21)</f>
        <v>0.63636363636363635</v>
      </c>
      <c r="N21" s="31">
        <f>PRODUCT(I21/O21)</f>
        <v>0.19139569012126362</v>
      </c>
      <c r="O21" s="25">
        <f>SUM(O18:O20)</f>
        <v>73.146892655367225</v>
      </c>
      <c r="P21" s="69" t="s">
        <v>37</v>
      </c>
      <c r="Q21" s="70"/>
      <c r="R21" s="70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1"/>
      <c r="AE21" s="73"/>
      <c r="AF21" s="74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47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48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34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77"/>
      <c r="AI36" s="77"/>
      <c r="AJ36" s="77"/>
      <c r="AK36" s="77"/>
      <c r="AL36" s="7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7"/>
      <c r="AI37" s="77"/>
      <c r="AJ37" s="77"/>
      <c r="AK37" s="77"/>
      <c r="AL37" s="77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34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2019-01-23T15:24:42Z</dcterms:modified>
</cp:coreProperties>
</file>